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1" sheetId="1" r:id="rId1"/>
    <sheet name="uzgodnienie" sheetId="2" r:id="rId2"/>
  </sheets>
  <definedNames/>
  <calcPr fullCalcOnLoad="1"/>
</workbook>
</file>

<file path=xl/sharedStrings.xml><?xml version="1.0" encoding="utf-8"?>
<sst xmlns="http://schemas.openxmlformats.org/spreadsheetml/2006/main" count="78" uniqueCount="78">
  <si>
    <t xml:space="preserve">INFORMACJA O STANIE MIENIA KOMUNALNEGO </t>
  </si>
  <si>
    <t xml:space="preserve">                      Opis mienia                                wg grup rodzajowych </t>
  </si>
  <si>
    <t xml:space="preserve">   Łączna     ilość</t>
  </si>
  <si>
    <t>Wartość szacunkowa</t>
  </si>
  <si>
    <t>w zarządzie</t>
  </si>
  <si>
    <t>Użycze nie</t>
  </si>
  <si>
    <t>Użytkow. wieczyste</t>
  </si>
  <si>
    <t>najem</t>
  </si>
  <si>
    <t>dzierżawa</t>
  </si>
  <si>
    <t xml:space="preserve">inne </t>
  </si>
  <si>
    <t>I. Grunty komunalne ogółem :</t>
  </si>
  <si>
    <t xml:space="preserve">1.    Grunty rolne                         ha </t>
  </si>
  <si>
    <t xml:space="preserve">2.    Drogi                                     ha </t>
  </si>
  <si>
    <t>3.    Lasy i tereny zadrzew.        ha</t>
  </si>
  <si>
    <t>4.    Działki budowlane                ha</t>
  </si>
  <si>
    <t>5.    Pozostałe                             ha</t>
  </si>
  <si>
    <t>II. Obiekty komunalne ogółem :</t>
  </si>
  <si>
    <t>1.   Budynki mieszkalne</t>
  </si>
  <si>
    <t>2.   Bud. niemieszk., budowle</t>
  </si>
  <si>
    <t>3.   Obiekty szkolne</t>
  </si>
  <si>
    <t>4.   Obiekty przedszkolne</t>
  </si>
  <si>
    <t>5.   Miejsko-gminne biblioteki</t>
  </si>
  <si>
    <t>6.   Ośrodki kultury i świetlice</t>
  </si>
  <si>
    <t>7.   Obiekty sportowe</t>
  </si>
  <si>
    <t>8.   Obiekty służby zdrowia</t>
  </si>
  <si>
    <t xml:space="preserve">9.   Placówki usługowo handlowe </t>
  </si>
  <si>
    <t>10. Inne - administr.- UG</t>
  </si>
  <si>
    <t>11. Miejsca pamięci narodowej</t>
  </si>
  <si>
    <t>III. Budowle i urządzenia techniczne :</t>
  </si>
  <si>
    <t>IV. Środki transportu :</t>
  </si>
  <si>
    <t>1.   Samochody komunalne</t>
  </si>
  <si>
    <t>2.   Samochody OSP</t>
  </si>
  <si>
    <t>3.   Ciągniki</t>
  </si>
  <si>
    <t>4.  Naczepa asenizacyjna</t>
  </si>
  <si>
    <t>5.  Przyczepy</t>
  </si>
  <si>
    <t>6.  Kosiarka samojezdna</t>
  </si>
  <si>
    <t>7. Pług śnieżny</t>
  </si>
  <si>
    <t>8. Wózek widłowy</t>
  </si>
  <si>
    <t>9. Łódź ratunkowa</t>
  </si>
  <si>
    <t xml:space="preserve">                                             Razem :</t>
  </si>
  <si>
    <t>BM</t>
  </si>
  <si>
    <t>BN</t>
  </si>
  <si>
    <t>OB SZKOLNE</t>
  </si>
  <si>
    <t>OB PRZEDSZK</t>
  </si>
  <si>
    <t>OŚR.KULT</t>
  </si>
  <si>
    <t>OBIEKT SPORT</t>
  </si>
  <si>
    <t>PL. HANDL</t>
  </si>
  <si>
    <t>INNE ADMIN</t>
  </si>
  <si>
    <t>BUDOWLE</t>
  </si>
  <si>
    <t>WODOCIĄGI</t>
  </si>
  <si>
    <t>KANALIZA</t>
  </si>
  <si>
    <t>WYSYPISKO</t>
  </si>
  <si>
    <t>OŚWIETL</t>
  </si>
  <si>
    <t>PLAC ZABAW</t>
  </si>
  <si>
    <t>U.TECHN</t>
  </si>
  <si>
    <t>INNE POMOST</t>
  </si>
  <si>
    <t>TRANSPORT</t>
  </si>
  <si>
    <t>DROGI , CHODNIKI</t>
  </si>
  <si>
    <t>GRUNTY</t>
  </si>
  <si>
    <t>ZAGOSP.RYNKU</t>
  </si>
  <si>
    <t>OBIEKTY PKP</t>
  </si>
  <si>
    <t xml:space="preserve">DOBRA KULTURY </t>
  </si>
  <si>
    <t>ZGK</t>
  </si>
  <si>
    <t>84.495,96</t>
  </si>
  <si>
    <t>46.067,3</t>
  </si>
  <si>
    <t>Sposób zagospodarowania</t>
  </si>
  <si>
    <t>w tyś. zł</t>
  </si>
  <si>
    <t>na  31 grudnia 2015</t>
  </si>
  <si>
    <r>
      <rPr>
        <sz val="8"/>
        <rFont val="Arial"/>
        <family val="2"/>
      </rPr>
      <t>1.</t>
    </r>
    <r>
      <rPr>
        <b/>
        <sz val="8"/>
        <rFont val="Arial"/>
        <family val="2"/>
      </rPr>
      <t>.</t>
    </r>
    <r>
      <rPr>
        <sz val="8"/>
        <rFont val="Arial"/>
        <family val="2"/>
      </rPr>
      <t>Sieć internetu światłowodowego</t>
    </r>
  </si>
  <si>
    <t>2.  Sieć wodociągowa                 mb</t>
  </si>
  <si>
    <t>3.  Sieć kanalizacyjna                   mb</t>
  </si>
  <si>
    <t>4.  Wysypiska śmieci                   szt.</t>
  </si>
  <si>
    <t>5.  Drogi gminne i chodniki           mb</t>
  </si>
  <si>
    <t>6.  Instalacje oświetleniowe        mb</t>
  </si>
  <si>
    <t>7.  Inne( w tym zagospod.rynku)</t>
  </si>
  <si>
    <t xml:space="preserve">Dochody z mienia uzyskane w 2015 r. </t>
  </si>
  <si>
    <t xml:space="preserve">Dochody planowane na 2016 r. </t>
  </si>
  <si>
    <t xml:space="preserve">Nakłady inwestycyjne na remonty i moderniz na 2016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</si>
</sst>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"/>
    <numFmt numFmtId="166" formatCode="0.0"/>
    <numFmt numFmtId="167" formatCode="#,##0;[Red]#,##0"/>
    <numFmt numFmtId="168" formatCode="#,###.0"/>
    <numFmt numFmtId="169" formatCode="0;[Red]0"/>
    <numFmt numFmtId="170" formatCode="#,###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Lucida Sans Unicode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0" fontId="19" fillId="0" borderId="12" xfId="0" applyFont="1" applyBorder="1" applyAlignment="1">
      <alignment/>
    </xf>
    <xf numFmtId="164" fontId="22" fillId="0" borderId="12" xfId="0" applyNumberFormat="1" applyFont="1" applyBorder="1" applyAlignment="1">
      <alignment/>
    </xf>
    <xf numFmtId="165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2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6" fillId="0" borderId="0" xfId="0" applyFont="1" applyAlignment="1">
      <alignment/>
    </xf>
    <xf numFmtId="166" fontId="22" fillId="0" borderId="12" xfId="0" applyNumberFormat="1" applyFont="1" applyBorder="1" applyAlignment="1">
      <alignment/>
    </xf>
    <xf numFmtId="166" fontId="25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164" fontId="22" fillId="0" borderId="13" xfId="0" applyNumberFormat="1" applyFont="1" applyBorder="1" applyAlignment="1">
      <alignment/>
    </xf>
    <xf numFmtId="165" fontId="25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>
      <alignment/>
    </xf>
    <xf numFmtId="166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166" fontId="25" fillId="0" borderId="13" xfId="0" applyNumberFormat="1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5" fontId="25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11" xfId="0" applyNumberFormat="1" applyFont="1" applyBorder="1" applyAlignment="1">
      <alignment/>
    </xf>
    <xf numFmtId="166" fontId="22" fillId="0" borderId="11" xfId="0" applyNumberFormat="1" applyFont="1" applyBorder="1" applyAlignment="1">
      <alignment/>
    </xf>
    <xf numFmtId="166" fontId="25" fillId="0" borderId="11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165" fontId="22" fillId="0" borderId="13" xfId="0" applyNumberFormat="1" applyFont="1" applyBorder="1" applyAlignment="1">
      <alignment/>
    </xf>
    <xf numFmtId="0" fontId="27" fillId="0" borderId="0" xfId="0" applyFont="1" applyBorder="1" applyAlignment="1">
      <alignment/>
    </xf>
    <xf numFmtId="164" fontId="25" fillId="0" borderId="13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164" fontId="28" fillId="0" borderId="10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right"/>
    </xf>
    <xf numFmtId="167" fontId="22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165" fontId="22" fillId="0" borderId="13" xfId="0" applyNumberFormat="1" applyFont="1" applyBorder="1" applyAlignment="1">
      <alignment horizontal="right"/>
    </xf>
    <xf numFmtId="0" fontId="29" fillId="0" borderId="13" xfId="0" applyFont="1" applyBorder="1" applyAlignment="1">
      <alignment/>
    </xf>
    <xf numFmtId="0" fontId="30" fillId="0" borderId="13" xfId="0" applyFont="1" applyBorder="1" applyAlignment="1">
      <alignment/>
    </xf>
    <xf numFmtId="168" fontId="22" fillId="0" borderId="13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167" fontId="25" fillId="0" borderId="11" xfId="0" applyNumberFormat="1" applyFont="1" applyBorder="1" applyAlignment="1">
      <alignment horizontal="right"/>
    </xf>
    <xf numFmtId="169" fontId="24" fillId="0" borderId="10" xfId="0" applyNumberFormat="1" applyFont="1" applyBorder="1" applyAlignment="1">
      <alignment/>
    </xf>
    <xf numFmtId="0" fontId="19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165" fontId="22" fillId="0" borderId="14" xfId="0" applyNumberFormat="1" applyFont="1" applyBorder="1" applyAlignment="1">
      <alignment/>
    </xf>
    <xf numFmtId="0" fontId="25" fillId="0" borderId="14" xfId="0" applyFont="1" applyBorder="1" applyAlignment="1">
      <alignment/>
    </xf>
    <xf numFmtId="166" fontId="25" fillId="0" borderId="14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23" fillId="0" borderId="15" xfId="0" applyFont="1" applyBorder="1" applyAlignment="1">
      <alignment/>
    </xf>
    <xf numFmtId="4" fontId="28" fillId="0" borderId="15" xfId="0" applyNumberFormat="1" applyFont="1" applyBorder="1" applyAlignment="1">
      <alignment/>
    </xf>
    <xf numFmtId="165" fontId="24" fillId="0" borderId="15" xfId="0" applyNumberFormat="1" applyFont="1" applyBorder="1" applyAlignment="1">
      <alignment/>
    </xf>
    <xf numFmtId="166" fontId="24" fillId="0" borderId="15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3" fillId="0" borderId="12" xfId="0" applyFont="1" applyBorder="1" applyAlignment="1">
      <alignment/>
    </xf>
    <xf numFmtId="165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166" fontId="24" fillId="0" borderId="12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L4" sqref="L4:L5"/>
    </sheetView>
  </sheetViews>
  <sheetFormatPr defaultColWidth="9.140625" defaultRowHeight="12.75"/>
  <cols>
    <col min="1" max="1" width="29.421875" style="1" customWidth="1"/>
    <col min="2" max="2" width="9.00390625" style="1" customWidth="1"/>
    <col min="3" max="3" width="10.28125" style="1" customWidth="1"/>
    <col min="4" max="4" width="8.421875" style="1" customWidth="1"/>
    <col min="5" max="5" width="7.00390625" style="1" customWidth="1"/>
    <col min="6" max="6" width="9.00390625" style="1" customWidth="1"/>
    <col min="7" max="7" width="7.28125" style="1" customWidth="1"/>
    <col min="8" max="8" width="8.421875" style="1" customWidth="1"/>
    <col min="9" max="9" width="6.140625" style="1" customWidth="1"/>
    <col min="10" max="10" width="12.140625" style="1" customWidth="1"/>
    <col min="11" max="11" width="11.140625" style="1" customWidth="1"/>
    <col min="12" max="12" width="14.57421875" style="1" customWidth="1"/>
    <col min="13" max="13" width="9.00390625" style="1" customWidth="1"/>
    <col min="14" max="14" width="20.00390625" style="1" customWidth="1"/>
    <col min="15" max="255" width="9.00390625" style="1" customWidth="1"/>
  </cols>
  <sheetData>
    <row r="1" spans="1:12" ht="12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" customHeight="1">
      <c r="A2" s="72" t="s">
        <v>67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" customHeight="1">
      <c r="A3" s="73" t="s">
        <v>66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4" ht="15.75" customHeight="1">
      <c r="A4" s="74" t="s">
        <v>1</v>
      </c>
      <c r="B4" s="74" t="s">
        <v>2</v>
      </c>
      <c r="C4" s="74" t="s">
        <v>3</v>
      </c>
      <c r="D4" s="76" t="s">
        <v>65</v>
      </c>
      <c r="E4" s="76"/>
      <c r="F4" s="76"/>
      <c r="G4" s="76"/>
      <c r="H4" s="76"/>
      <c r="I4" s="76"/>
      <c r="J4" s="74" t="s">
        <v>75</v>
      </c>
      <c r="K4" s="74" t="s">
        <v>76</v>
      </c>
      <c r="L4" s="74" t="s">
        <v>77</v>
      </c>
      <c r="M4" s="3"/>
      <c r="N4" s="3"/>
    </row>
    <row r="5" spans="1:12" ht="25.5" customHeight="1">
      <c r="A5" s="74"/>
      <c r="B5" s="74"/>
      <c r="C5" s="74"/>
      <c r="D5" s="4" t="s">
        <v>4</v>
      </c>
      <c r="E5" s="5" t="s">
        <v>5</v>
      </c>
      <c r="F5" s="4" t="s">
        <v>6</v>
      </c>
      <c r="G5" s="6" t="s">
        <v>7</v>
      </c>
      <c r="H5" s="6" t="s">
        <v>8</v>
      </c>
      <c r="I5" s="6" t="s">
        <v>9</v>
      </c>
      <c r="J5" s="74"/>
      <c r="K5" s="75"/>
      <c r="L5" s="75"/>
    </row>
    <row r="6" spans="1:12" ht="11.25" customHeight="1">
      <c r="A6" s="7">
        <v>1</v>
      </c>
      <c r="B6" s="8">
        <v>2</v>
      </c>
      <c r="C6" s="9">
        <v>3</v>
      </c>
      <c r="D6" s="10">
        <v>4</v>
      </c>
      <c r="E6" s="7">
        <v>5</v>
      </c>
      <c r="F6" s="10">
        <v>6</v>
      </c>
      <c r="G6" s="7">
        <v>7</v>
      </c>
      <c r="H6" s="7">
        <v>8</v>
      </c>
      <c r="I6" s="7">
        <v>9</v>
      </c>
      <c r="J6" s="10">
        <v>10</v>
      </c>
      <c r="K6" s="10">
        <v>11</v>
      </c>
      <c r="L6" s="10">
        <v>12</v>
      </c>
    </row>
    <row r="7" spans="1:12" ht="11.25" customHeight="1">
      <c r="A7" s="11" t="s">
        <v>10</v>
      </c>
      <c r="B7" s="12">
        <v>453.21</v>
      </c>
      <c r="C7" s="13">
        <v>6512.4</v>
      </c>
      <c r="D7" s="14">
        <f aca="true" t="shared" si="0" ref="D7:I7">D8+D9+D10+D11+D12</f>
        <v>4.54</v>
      </c>
      <c r="E7" s="14">
        <f t="shared" si="0"/>
        <v>5.0200000000000005</v>
      </c>
      <c r="F7" s="15">
        <f t="shared" si="0"/>
        <v>6.6472999999999995</v>
      </c>
      <c r="G7" s="14">
        <f t="shared" si="0"/>
        <v>31.19</v>
      </c>
      <c r="H7" s="15">
        <f t="shared" si="0"/>
        <v>42.06</v>
      </c>
      <c r="I7" s="14">
        <f t="shared" si="0"/>
        <v>0</v>
      </c>
      <c r="J7" s="16">
        <f>SUM(J8:J12)</f>
        <v>1168.9</v>
      </c>
      <c r="K7" s="16">
        <f>SUM(K8:K12)</f>
        <v>892.7</v>
      </c>
      <c r="L7" s="16">
        <f>L8+L9+L10+L11+L12</f>
        <v>50</v>
      </c>
    </row>
    <row r="8" spans="1:12" ht="11.25" customHeight="1">
      <c r="A8" s="17" t="s">
        <v>11</v>
      </c>
      <c r="B8" s="18">
        <v>91.76</v>
      </c>
      <c r="C8" s="19"/>
      <c r="D8" s="20"/>
      <c r="E8" s="20"/>
      <c r="F8" s="21"/>
      <c r="G8" s="22"/>
      <c r="H8" s="21">
        <v>41.96</v>
      </c>
      <c r="I8" s="22"/>
      <c r="J8" s="23"/>
      <c r="K8" s="24"/>
      <c r="L8" s="25">
        <v>50</v>
      </c>
    </row>
    <row r="9" spans="1:12" ht="11.25" customHeight="1">
      <c r="A9" s="26" t="s">
        <v>12</v>
      </c>
      <c r="B9" s="27">
        <v>172.98</v>
      </c>
      <c r="C9" s="28"/>
      <c r="D9" s="29"/>
      <c r="E9" s="30">
        <v>0.15</v>
      </c>
      <c r="F9" s="31"/>
      <c r="G9" s="30">
        <v>0.21</v>
      </c>
      <c r="H9" s="31">
        <v>0</v>
      </c>
      <c r="I9" s="30"/>
      <c r="J9" s="32">
        <v>648.6</v>
      </c>
      <c r="K9" s="32">
        <v>635</v>
      </c>
      <c r="L9" s="32">
        <v>0</v>
      </c>
    </row>
    <row r="10" spans="1:12" ht="11.25" customHeight="1">
      <c r="A10" s="26" t="s">
        <v>13</v>
      </c>
      <c r="B10" s="27">
        <v>52.2164</v>
      </c>
      <c r="C10" s="28"/>
      <c r="D10" s="29"/>
      <c r="E10" s="30">
        <v>4.8</v>
      </c>
      <c r="F10" s="31"/>
      <c r="G10" s="30">
        <v>2.68</v>
      </c>
      <c r="H10" s="31">
        <v>0</v>
      </c>
      <c r="I10" s="30"/>
      <c r="J10" s="33">
        <v>3.5</v>
      </c>
      <c r="K10" s="32">
        <v>3.5</v>
      </c>
      <c r="L10" s="34"/>
    </row>
    <row r="11" spans="1:256" s="2" customFormat="1" ht="12" customHeight="1">
      <c r="A11" s="26" t="s">
        <v>14</v>
      </c>
      <c r="B11" s="27">
        <v>27.24</v>
      </c>
      <c r="C11" s="28"/>
      <c r="D11" s="29"/>
      <c r="E11" s="30">
        <v>0</v>
      </c>
      <c r="F11" s="31">
        <v>6.6472999999999995</v>
      </c>
      <c r="G11" s="30">
        <v>0</v>
      </c>
      <c r="H11" s="31">
        <v>0</v>
      </c>
      <c r="I11" s="30"/>
      <c r="J11" s="32">
        <v>367</v>
      </c>
      <c r="K11" s="32">
        <v>119.5</v>
      </c>
      <c r="L11" s="34"/>
      <c r="IV11"/>
    </row>
    <row r="12" spans="1:12" ht="12" customHeight="1">
      <c r="A12" s="35" t="s">
        <v>15</v>
      </c>
      <c r="B12" s="36">
        <v>109.01</v>
      </c>
      <c r="C12" s="37"/>
      <c r="D12" s="38">
        <v>4.54</v>
      </c>
      <c r="E12" s="38">
        <v>0.07</v>
      </c>
      <c r="F12" s="39"/>
      <c r="G12" s="38">
        <v>28.3</v>
      </c>
      <c r="H12" s="39">
        <v>0.1</v>
      </c>
      <c r="I12" s="38"/>
      <c r="J12" s="40">
        <v>149.8</v>
      </c>
      <c r="K12" s="40">
        <v>134.7</v>
      </c>
      <c r="L12" s="41"/>
    </row>
    <row r="13" spans="1:12" ht="12" customHeight="1">
      <c r="A13" s="11" t="s">
        <v>16</v>
      </c>
      <c r="B13" s="12">
        <f>SUM(B14:B24)</f>
        <v>205.5</v>
      </c>
      <c r="C13" s="13">
        <f>SUM(C14:C24)</f>
        <v>28142</v>
      </c>
      <c r="D13" s="14">
        <f>D14+D15+D16+D17+D18+D19+D20+D21+D23+D24</f>
        <v>0</v>
      </c>
      <c r="E13" s="14">
        <f>E14+E15+E20+E24</f>
        <v>0</v>
      </c>
      <c r="F13" s="14">
        <f>F14+F15+F16+F17+F18+F19+F20+F21+F23+F24</f>
        <v>0</v>
      </c>
      <c r="G13" s="14">
        <f>G14+G15+G16+G17+G18+G19+G20+G21+G23+G24</f>
        <v>0</v>
      </c>
      <c r="H13" s="14">
        <f>H14+H15+H16+H17+H18+H19+H20+H21+H23+H24</f>
        <v>0</v>
      </c>
      <c r="I13" s="14">
        <f>I14+I15+I16+I17+I18+I20+I21+I23+I24</f>
        <v>0</v>
      </c>
      <c r="J13" s="16">
        <f>SUM(J14:J24)</f>
        <v>589.2</v>
      </c>
      <c r="K13" s="16">
        <f>SUM(K14:K24)</f>
        <v>409.6</v>
      </c>
      <c r="L13" s="16">
        <f>SUM(L14:L24)</f>
        <v>1309.3</v>
      </c>
    </row>
    <row r="14" spans="1:12" ht="12" customHeight="1">
      <c r="A14" s="17" t="s">
        <v>17</v>
      </c>
      <c r="B14" s="18">
        <v>65</v>
      </c>
      <c r="C14" s="42">
        <v>4097.2</v>
      </c>
      <c r="D14" s="20"/>
      <c r="E14" s="20"/>
      <c r="F14" s="20"/>
      <c r="G14" s="20"/>
      <c r="H14" s="20"/>
      <c r="I14" s="20"/>
      <c r="J14" s="24">
        <v>229.2</v>
      </c>
      <c r="K14" s="24">
        <v>72.8</v>
      </c>
      <c r="L14" s="25"/>
    </row>
    <row r="15" spans="1:12" ht="12" customHeight="1">
      <c r="A15" s="26" t="s">
        <v>18</v>
      </c>
      <c r="B15" s="27">
        <v>118</v>
      </c>
      <c r="C15" s="43">
        <v>8932.3</v>
      </c>
      <c r="D15" s="29"/>
      <c r="E15" s="29"/>
      <c r="F15" s="29"/>
      <c r="G15" s="29"/>
      <c r="H15" s="29"/>
      <c r="I15" s="29"/>
      <c r="J15" s="32">
        <v>39.6</v>
      </c>
      <c r="K15" s="32">
        <v>0</v>
      </c>
      <c r="L15" s="32">
        <v>9.3</v>
      </c>
    </row>
    <row r="16" spans="1:13" ht="12" customHeight="1">
      <c r="A16" s="26" t="s">
        <v>19</v>
      </c>
      <c r="B16" s="27">
        <v>6</v>
      </c>
      <c r="C16" s="43">
        <v>7786</v>
      </c>
      <c r="D16" s="29"/>
      <c r="E16" s="29"/>
      <c r="F16" s="29"/>
      <c r="G16" s="29"/>
      <c r="H16" s="29"/>
      <c r="I16" s="29"/>
      <c r="J16" s="32">
        <v>82.1</v>
      </c>
      <c r="K16" s="32">
        <v>80</v>
      </c>
      <c r="L16" s="32"/>
      <c r="M16" s="44"/>
    </row>
    <row r="17" spans="1:12" ht="12" customHeight="1">
      <c r="A17" s="26" t="s">
        <v>20</v>
      </c>
      <c r="B17" s="27">
        <v>4</v>
      </c>
      <c r="C17" s="43">
        <v>667</v>
      </c>
      <c r="D17" s="29"/>
      <c r="E17" s="29"/>
      <c r="F17" s="29"/>
      <c r="G17" s="29"/>
      <c r="H17" s="29"/>
      <c r="I17" s="29"/>
      <c r="J17" s="34"/>
      <c r="K17" s="34"/>
      <c r="L17" s="34"/>
    </row>
    <row r="18" spans="1:12" ht="12" customHeight="1">
      <c r="A18" s="26" t="s">
        <v>21</v>
      </c>
      <c r="B18" s="45"/>
      <c r="C18" s="28"/>
      <c r="D18" s="29"/>
      <c r="E18" s="29"/>
      <c r="F18" s="29"/>
      <c r="G18" s="29"/>
      <c r="H18" s="29"/>
      <c r="I18" s="29"/>
      <c r="J18" s="34"/>
      <c r="K18" s="34"/>
      <c r="L18" s="32"/>
    </row>
    <row r="19" spans="1:12" ht="12" customHeight="1">
      <c r="A19" s="26" t="s">
        <v>22</v>
      </c>
      <c r="B19" s="27">
        <v>1.5</v>
      </c>
      <c r="C19" s="43">
        <v>519.5</v>
      </c>
      <c r="D19" s="29"/>
      <c r="E19" s="29"/>
      <c r="F19" s="29"/>
      <c r="G19" s="29"/>
      <c r="H19" s="29"/>
      <c r="I19" s="29"/>
      <c r="J19" s="34"/>
      <c r="K19" s="34"/>
      <c r="L19" s="34"/>
    </row>
    <row r="20" spans="1:12" ht="12" customHeight="1">
      <c r="A20" s="26" t="s">
        <v>23</v>
      </c>
      <c r="B20" s="27">
        <v>6</v>
      </c>
      <c r="C20" s="43">
        <v>4616.2</v>
      </c>
      <c r="D20" s="29"/>
      <c r="E20" s="29"/>
      <c r="F20" s="29"/>
      <c r="G20" s="29"/>
      <c r="H20" s="29"/>
      <c r="I20" s="29"/>
      <c r="J20" s="32">
        <v>238.3</v>
      </c>
      <c r="K20" s="32">
        <v>256.8</v>
      </c>
      <c r="L20" s="32">
        <v>600</v>
      </c>
    </row>
    <row r="21" spans="1:12" ht="12" customHeight="1">
      <c r="A21" s="26" t="s">
        <v>24</v>
      </c>
      <c r="B21" s="45"/>
      <c r="C21" s="28"/>
      <c r="D21" s="29"/>
      <c r="E21" s="29"/>
      <c r="F21" s="29"/>
      <c r="G21" s="29"/>
      <c r="H21" s="29"/>
      <c r="I21" s="29"/>
      <c r="J21" s="34"/>
      <c r="K21" s="34"/>
      <c r="L21" s="34"/>
    </row>
    <row r="22" spans="1:12" ht="12" customHeight="1">
      <c r="A22" s="26" t="s">
        <v>25</v>
      </c>
      <c r="B22" s="27">
        <v>2</v>
      </c>
      <c r="C22" s="43">
        <v>73</v>
      </c>
      <c r="D22" s="29"/>
      <c r="E22" s="29"/>
      <c r="F22" s="29"/>
      <c r="G22" s="29"/>
      <c r="H22" s="29"/>
      <c r="I22" s="29"/>
      <c r="J22" s="34"/>
      <c r="K22" s="34"/>
      <c r="L22" s="34"/>
    </row>
    <row r="23" spans="1:12" ht="12" customHeight="1">
      <c r="A23" s="26" t="s">
        <v>26</v>
      </c>
      <c r="B23" s="27">
        <v>2</v>
      </c>
      <c r="C23" s="43">
        <v>1094</v>
      </c>
      <c r="D23" s="29"/>
      <c r="E23" s="29"/>
      <c r="F23" s="29"/>
      <c r="G23" s="29"/>
      <c r="H23" s="29"/>
      <c r="I23" s="29"/>
      <c r="J23" s="34"/>
      <c r="K23" s="34"/>
      <c r="L23" s="34">
        <v>700</v>
      </c>
    </row>
    <row r="24" spans="1:12" ht="12" customHeight="1">
      <c r="A24" s="35" t="s">
        <v>27</v>
      </c>
      <c r="B24" s="36">
        <v>1</v>
      </c>
      <c r="C24" s="46">
        <v>356.8</v>
      </c>
      <c r="D24" s="47"/>
      <c r="E24" s="47"/>
      <c r="F24" s="47"/>
      <c r="G24" s="47"/>
      <c r="H24" s="47"/>
      <c r="I24" s="47"/>
      <c r="J24" s="41"/>
      <c r="K24" s="41"/>
      <c r="L24" s="41"/>
    </row>
    <row r="25" spans="1:12" ht="12" customHeight="1">
      <c r="A25" s="11" t="s">
        <v>28</v>
      </c>
      <c r="B25" s="48"/>
      <c r="C25" s="13">
        <v>39941.4</v>
      </c>
      <c r="D25" s="14"/>
      <c r="E25" s="14"/>
      <c r="F25" s="14"/>
      <c r="G25" s="14"/>
      <c r="H25" s="14"/>
      <c r="I25" s="14"/>
      <c r="J25" s="16">
        <v>1816</v>
      </c>
      <c r="K25" s="16">
        <v>170.9</v>
      </c>
      <c r="L25" s="16">
        <v>2397.8</v>
      </c>
    </row>
    <row r="26" spans="1:12" ht="12" customHeight="1">
      <c r="A26" s="77" t="s">
        <v>68</v>
      </c>
      <c r="B26" s="81">
        <v>2395</v>
      </c>
      <c r="C26" s="78">
        <v>1553.1</v>
      </c>
      <c r="D26" s="79"/>
      <c r="E26" s="79"/>
      <c r="F26" s="79"/>
      <c r="G26" s="79"/>
      <c r="H26" s="79"/>
      <c r="I26" s="79"/>
      <c r="J26" s="80"/>
      <c r="K26" s="80"/>
      <c r="L26" s="80"/>
    </row>
    <row r="27" spans="1:12" ht="12" customHeight="1">
      <c r="A27" s="17" t="s">
        <v>69</v>
      </c>
      <c r="B27" s="49" t="s">
        <v>63</v>
      </c>
      <c r="C27" s="42">
        <v>3032.2</v>
      </c>
      <c r="D27" s="20"/>
      <c r="E27" s="20"/>
      <c r="F27" s="20"/>
      <c r="G27" s="20"/>
      <c r="H27" s="20"/>
      <c r="I27" s="20"/>
      <c r="J27" s="24">
        <v>738.7</v>
      </c>
      <c r="K27" s="24">
        <v>0</v>
      </c>
      <c r="L27" s="24">
        <v>160</v>
      </c>
    </row>
    <row r="28" spans="1:12" ht="12" customHeight="1">
      <c r="A28" s="26" t="s">
        <v>70</v>
      </c>
      <c r="B28" s="50" t="s">
        <v>64</v>
      </c>
      <c r="C28" s="43">
        <v>7116.4</v>
      </c>
      <c r="D28" s="29"/>
      <c r="E28" s="29"/>
      <c r="F28" s="29"/>
      <c r="G28" s="29"/>
      <c r="H28" s="29"/>
      <c r="I28" s="29"/>
      <c r="J28" s="32">
        <v>861.3</v>
      </c>
      <c r="K28" s="32">
        <v>0</v>
      </c>
      <c r="L28" s="34">
        <v>87.2</v>
      </c>
    </row>
    <row r="29" spans="1:14" ht="12" customHeight="1">
      <c r="A29" s="26" t="s">
        <v>71</v>
      </c>
      <c r="B29" s="50">
        <v>1</v>
      </c>
      <c r="C29" s="43">
        <v>592.5</v>
      </c>
      <c r="D29" s="29"/>
      <c r="E29" s="29"/>
      <c r="F29" s="29"/>
      <c r="G29" s="29"/>
      <c r="H29" s="29"/>
      <c r="I29" s="29"/>
      <c r="J29" s="34"/>
      <c r="K29" s="34"/>
      <c r="L29" s="32">
        <v>75</v>
      </c>
      <c r="N29" s="51"/>
    </row>
    <row r="30" spans="1:14" ht="9.75" customHeight="1">
      <c r="A30" s="26" t="s">
        <v>72</v>
      </c>
      <c r="B30" s="52">
        <v>48408.57</v>
      </c>
      <c r="C30" s="43">
        <v>21627</v>
      </c>
      <c r="D30" s="29"/>
      <c r="E30" s="29"/>
      <c r="F30" s="29"/>
      <c r="G30" s="29"/>
      <c r="H30" s="29"/>
      <c r="I30" s="29"/>
      <c r="J30" s="53"/>
      <c r="K30" s="54"/>
      <c r="L30" s="32">
        <v>1981.5</v>
      </c>
      <c r="N30" s="51"/>
    </row>
    <row r="31" spans="1:256" s="2" customFormat="1" ht="12" customHeight="1">
      <c r="A31" s="26" t="s">
        <v>73</v>
      </c>
      <c r="B31" s="55">
        <v>10666</v>
      </c>
      <c r="C31" s="43">
        <v>975.1</v>
      </c>
      <c r="D31" s="29"/>
      <c r="E31" s="29"/>
      <c r="F31" s="29"/>
      <c r="G31" s="29"/>
      <c r="H31" s="29"/>
      <c r="I31" s="29"/>
      <c r="J31" s="34"/>
      <c r="K31" s="34"/>
      <c r="L31" s="32">
        <v>13</v>
      </c>
      <c r="N31" s="56"/>
      <c r="IV31"/>
    </row>
    <row r="32" spans="1:13" ht="10.5" customHeight="1">
      <c r="A32" s="35" t="s">
        <v>74</v>
      </c>
      <c r="B32" s="57"/>
      <c r="C32" s="46">
        <v>5045.1</v>
      </c>
      <c r="D32" s="47"/>
      <c r="E32" s="47"/>
      <c r="F32" s="47"/>
      <c r="G32" s="47"/>
      <c r="H32" s="47"/>
      <c r="I32" s="47"/>
      <c r="J32" s="40">
        <v>216</v>
      </c>
      <c r="K32" s="40">
        <v>170.9</v>
      </c>
      <c r="L32" s="40">
        <v>81.1</v>
      </c>
      <c r="M32"/>
    </row>
    <row r="33" spans="1:12" ht="10.5" customHeight="1">
      <c r="A33" s="11" t="s">
        <v>29</v>
      </c>
      <c r="B33" s="58">
        <v>22</v>
      </c>
      <c r="C33" s="12">
        <v>572.5</v>
      </c>
      <c r="D33" s="14"/>
      <c r="E33" s="14"/>
      <c r="F33" s="14"/>
      <c r="G33" s="14"/>
      <c r="H33" s="14"/>
      <c r="I33" s="14"/>
      <c r="J33" s="16">
        <v>0</v>
      </c>
      <c r="K33" s="16">
        <f>K34+K35+K36+K37+K38+K39+K41</f>
        <v>0</v>
      </c>
      <c r="L33" s="16">
        <v>35</v>
      </c>
    </row>
    <row r="34" spans="1:12" ht="10.5" customHeight="1">
      <c r="A34" s="59" t="s">
        <v>30</v>
      </c>
      <c r="B34" s="60">
        <v>6</v>
      </c>
      <c r="C34" s="61">
        <v>317.4</v>
      </c>
      <c r="D34" s="62"/>
      <c r="E34" s="62"/>
      <c r="F34" s="62"/>
      <c r="G34" s="62"/>
      <c r="H34" s="62"/>
      <c r="I34" s="62"/>
      <c r="J34" s="63"/>
      <c r="K34" s="63"/>
      <c r="L34" s="63"/>
    </row>
    <row r="35" spans="1:12" ht="10.5" customHeight="1">
      <c r="A35" s="26" t="s">
        <v>31</v>
      </c>
      <c r="B35" s="30">
        <v>2</v>
      </c>
      <c r="C35" s="43">
        <v>46.6</v>
      </c>
      <c r="D35" s="29"/>
      <c r="E35" s="29"/>
      <c r="F35" s="29"/>
      <c r="G35" s="29"/>
      <c r="H35" s="29"/>
      <c r="I35" s="29"/>
      <c r="J35" s="32"/>
      <c r="K35" s="34"/>
      <c r="L35" s="34"/>
    </row>
    <row r="36" spans="1:12" ht="10.5" customHeight="1">
      <c r="A36" s="26" t="s">
        <v>32</v>
      </c>
      <c r="B36" s="30">
        <v>3</v>
      </c>
      <c r="C36" s="43">
        <v>65</v>
      </c>
      <c r="D36" s="29"/>
      <c r="E36" s="29"/>
      <c r="F36" s="29"/>
      <c r="G36" s="29"/>
      <c r="H36" s="29"/>
      <c r="I36" s="29"/>
      <c r="J36" s="34"/>
      <c r="K36" s="34"/>
      <c r="L36" s="34"/>
    </row>
    <row r="37" spans="1:12" ht="10.5" customHeight="1">
      <c r="A37" s="26" t="s">
        <v>33</v>
      </c>
      <c r="B37" s="30">
        <v>2</v>
      </c>
      <c r="C37" s="43">
        <v>6.6</v>
      </c>
      <c r="D37" s="29"/>
      <c r="E37" s="29"/>
      <c r="F37" s="29"/>
      <c r="G37" s="29"/>
      <c r="H37" s="29"/>
      <c r="I37" s="29"/>
      <c r="J37" s="34"/>
      <c r="K37" s="34"/>
      <c r="L37" s="34"/>
    </row>
    <row r="38" spans="1:12" ht="10.5" customHeight="1">
      <c r="A38" s="26" t="s">
        <v>34</v>
      </c>
      <c r="B38" s="30">
        <v>1</v>
      </c>
      <c r="C38" s="43">
        <v>1.5</v>
      </c>
      <c r="D38" s="29"/>
      <c r="E38" s="29"/>
      <c r="F38" s="29"/>
      <c r="G38" s="29"/>
      <c r="H38" s="29"/>
      <c r="I38" s="29"/>
      <c r="J38" s="34"/>
      <c r="K38" s="34"/>
      <c r="L38" s="34"/>
    </row>
    <row r="39" spans="1:12" ht="12" customHeight="1">
      <c r="A39" s="64" t="s">
        <v>35</v>
      </c>
      <c r="B39" s="30">
        <v>5</v>
      </c>
      <c r="C39" s="43">
        <v>73.5</v>
      </c>
      <c r="D39" s="29"/>
      <c r="E39" s="29"/>
      <c r="F39" s="29"/>
      <c r="G39" s="29"/>
      <c r="H39" s="29"/>
      <c r="I39" s="29"/>
      <c r="J39" s="34"/>
      <c r="K39" s="34"/>
      <c r="L39" s="32"/>
    </row>
    <row r="40" spans="1:12" ht="12" customHeight="1">
      <c r="A40" s="64" t="s">
        <v>36</v>
      </c>
      <c r="B40" s="30">
        <v>1</v>
      </c>
      <c r="C40" s="43">
        <v>5.6</v>
      </c>
      <c r="D40" s="29"/>
      <c r="E40" s="29"/>
      <c r="F40" s="29"/>
      <c r="G40" s="29"/>
      <c r="H40" s="29"/>
      <c r="I40" s="29"/>
      <c r="J40" s="34"/>
      <c r="K40" s="34"/>
      <c r="L40" s="34"/>
    </row>
    <row r="41" spans="1:12" ht="11.25" customHeight="1">
      <c r="A41" s="64" t="s">
        <v>37</v>
      </c>
      <c r="B41" s="30">
        <v>1</v>
      </c>
      <c r="C41" s="43">
        <v>31.1</v>
      </c>
      <c r="D41" s="29"/>
      <c r="E41" s="29"/>
      <c r="F41" s="29"/>
      <c r="G41" s="29"/>
      <c r="H41" s="29"/>
      <c r="I41" s="29"/>
      <c r="J41" s="34"/>
      <c r="K41" s="34"/>
      <c r="L41" s="34"/>
    </row>
    <row r="42" spans="1:12" ht="12.75">
      <c r="A42" s="64" t="s">
        <v>38</v>
      </c>
      <c r="B42" s="30">
        <v>1</v>
      </c>
      <c r="C42" s="43">
        <v>25.2</v>
      </c>
      <c r="D42" s="29"/>
      <c r="E42" s="29"/>
      <c r="F42" s="29"/>
      <c r="G42" s="29"/>
      <c r="H42" s="29"/>
      <c r="I42" s="29"/>
      <c r="J42" s="32"/>
      <c r="K42" s="32"/>
      <c r="L42" s="34">
        <v>35</v>
      </c>
    </row>
    <row r="43" spans="1:12" ht="12.75">
      <c r="A43" s="65" t="s">
        <v>39</v>
      </c>
      <c r="B43" s="66"/>
      <c r="C43" s="67">
        <v>75168.3</v>
      </c>
      <c r="D43" s="66"/>
      <c r="E43" s="66"/>
      <c r="F43" s="66"/>
      <c r="G43" s="66"/>
      <c r="H43" s="66"/>
      <c r="I43" s="66"/>
      <c r="J43" s="68">
        <f>J7+J13+J25+J33</f>
        <v>3574.1000000000004</v>
      </c>
      <c r="K43" s="68">
        <f>K7+K13+K25+K33</f>
        <v>1473.2000000000003</v>
      </c>
      <c r="L43" s="68">
        <f>L7+L13+L25+L33</f>
        <v>3792.1000000000004</v>
      </c>
    </row>
    <row r="44" spans="1:3" ht="12.75">
      <c r="A44" s="69"/>
      <c r="C44" s="70"/>
    </row>
    <row r="45" ht="12.75">
      <c r="C45" s="70"/>
    </row>
  </sheetData>
  <sheetProtection selectLockedCells="1" selectUnlockedCells="1"/>
  <mergeCells count="10">
    <mergeCell ref="A1:L1"/>
    <mergeCell ref="A2:L2"/>
    <mergeCell ref="A3:L3"/>
    <mergeCell ref="K4:K5"/>
    <mergeCell ref="L4:L5"/>
    <mergeCell ref="A4:A5"/>
    <mergeCell ref="B4:B5"/>
    <mergeCell ref="C4:C5"/>
    <mergeCell ref="D4:I4"/>
    <mergeCell ref="J4:J5"/>
  </mergeCells>
  <printOptions horizontalCentered="1"/>
  <pageMargins left="0.4330708661417323" right="0.4724409448818898" top="0.2755905511811024" bottom="0.275590551181102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C7" sqref="C7"/>
    </sheetView>
  </sheetViews>
  <sheetFormatPr defaultColWidth="9.140625" defaultRowHeight="16.5" customHeight="1"/>
  <cols>
    <col min="1" max="1" width="8.00390625" style="1" customWidth="1"/>
    <col min="2" max="2" width="4.00390625" style="1" customWidth="1"/>
    <col min="3" max="3" width="11.28125" style="1" customWidth="1"/>
    <col min="4" max="4" width="16.421875" style="1" customWidth="1"/>
    <col min="5" max="5" width="21.00390625" style="71" customWidth="1"/>
    <col min="6" max="6" width="14.7109375" style="1" customWidth="1"/>
    <col min="7" max="7" width="7.28125" style="1" customWidth="1"/>
    <col min="8" max="8" width="8.421875" style="1" customWidth="1"/>
    <col min="9" max="9" width="6.140625" style="1" customWidth="1"/>
    <col min="10" max="10" width="12.140625" style="1" customWidth="1"/>
    <col min="11" max="11" width="11.140625" style="1" customWidth="1"/>
    <col min="12" max="12" width="14.57421875" style="1" customWidth="1"/>
    <col min="13" max="13" width="9.00390625" style="1" customWidth="1"/>
    <col min="14" max="14" width="20.00390625" style="1" customWidth="1"/>
    <col min="15" max="255" width="9.00390625" style="1" customWidth="1"/>
  </cols>
  <sheetData>
    <row r="1" spans="3:5" ht="16.5" customHeight="1">
      <c r="C1" s="70"/>
      <c r="D1" s="1" t="s">
        <v>40</v>
      </c>
      <c r="E1" s="71">
        <v>4156402.82</v>
      </c>
    </row>
    <row r="2" spans="4:5" ht="16.5" customHeight="1">
      <c r="D2" s="1" t="s">
        <v>41</v>
      </c>
      <c r="E2" s="71">
        <v>8550917.87</v>
      </c>
    </row>
    <row r="3" spans="4:14" ht="16.5" customHeight="1">
      <c r="D3" s="1" t="s">
        <v>42</v>
      </c>
      <c r="E3" s="71">
        <v>7786021.74</v>
      </c>
      <c r="M3" s="3"/>
      <c r="N3" s="3"/>
    </row>
    <row r="4" spans="4:5" ht="16.5" customHeight="1">
      <c r="D4" s="1" t="s">
        <v>43</v>
      </c>
      <c r="E4" s="71">
        <v>667055.23</v>
      </c>
    </row>
    <row r="5" spans="4:5" ht="16.5" customHeight="1">
      <c r="D5" s="1" t="s">
        <v>44</v>
      </c>
      <c r="E5" s="71">
        <v>510890.42</v>
      </c>
    </row>
    <row r="6" spans="4:5" ht="16.5" customHeight="1">
      <c r="D6" s="1" t="s">
        <v>45</v>
      </c>
      <c r="E6" s="71">
        <v>4616202.47</v>
      </c>
    </row>
    <row r="7" spans="4:5" ht="16.5" customHeight="1">
      <c r="D7" s="1" t="s">
        <v>46</v>
      </c>
      <c r="E7" s="71">
        <v>73013.33</v>
      </c>
    </row>
    <row r="8" spans="4:5" ht="16.5" customHeight="1">
      <c r="D8" s="1" t="s">
        <v>47</v>
      </c>
      <c r="E8" s="71">
        <v>1094040.87</v>
      </c>
    </row>
    <row r="9" spans="3:5" ht="16.5" customHeight="1">
      <c r="C9" s="1" t="s">
        <v>48</v>
      </c>
      <c r="D9" s="1" t="s">
        <v>49</v>
      </c>
      <c r="E9" s="71">
        <v>2972446.14</v>
      </c>
    </row>
    <row r="10" spans="1:256" s="2" customFormat="1" ht="16.5" customHeight="1">
      <c r="A10" s="1"/>
      <c r="B10" s="1"/>
      <c r="C10" s="1"/>
      <c r="D10" s="1" t="s">
        <v>50</v>
      </c>
      <c r="E10" s="71">
        <v>5227774.96</v>
      </c>
      <c r="F10" s="1"/>
      <c r="G10" s="1"/>
      <c r="H10" s="1"/>
      <c r="I10" s="1"/>
      <c r="J10" s="1"/>
      <c r="K10" s="1"/>
      <c r="L10" s="1"/>
      <c r="IV10"/>
    </row>
    <row r="11" spans="4:5" ht="16.5" customHeight="1">
      <c r="D11" s="1" t="s">
        <v>51</v>
      </c>
      <c r="E11" s="71">
        <v>592470.41</v>
      </c>
    </row>
    <row r="12" spans="4:5" ht="16.5" customHeight="1">
      <c r="D12" s="1" t="s">
        <v>52</v>
      </c>
      <c r="E12" s="71">
        <v>945529.57</v>
      </c>
    </row>
    <row r="13" spans="4:5" ht="16.5" customHeight="1">
      <c r="D13" s="1" t="s">
        <v>53</v>
      </c>
      <c r="E13" s="71">
        <v>158482.27</v>
      </c>
    </row>
    <row r="14" spans="4:5" ht="16.5" customHeight="1">
      <c r="D14" s="1" t="s">
        <v>54</v>
      </c>
      <c r="E14" s="71">
        <v>2945568.27</v>
      </c>
    </row>
    <row r="15" spans="4:6" ht="16.5" customHeight="1">
      <c r="D15" s="1" t="s">
        <v>55</v>
      </c>
      <c r="E15" s="71">
        <v>484399.84</v>
      </c>
      <c r="F15" s="51">
        <f>E15+E14+E13+E12+E11+E10+E9</f>
        <v>13326671.46</v>
      </c>
    </row>
    <row r="16" spans="4:5" ht="16.5" customHeight="1">
      <c r="D16" s="1" t="s">
        <v>56</v>
      </c>
      <c r="E16" s="71">
        <v>443904.71</v>
      </c>
    </row>
    <row r="17" spans="4:5" ht="16.5" customHeight="1">
      <c r="D17" s="1" t="s">
        <v>57</v>
      </c>
      <c r="E17" s="71">
        <v>15124330.56</v>
      </c>
    </row>
    <row r="18" spans="4:5" ht="16.5" customHeight="1">
      <c r="D18" s="1" t="s">
        <v>58</v>
      </c>
      <c r="E18" s="71">
        <v>6092913.33</v>
      </c>
    </row>
    <row r="19" spans="4:5" ht="16.5" customHeight="1">
      <c r="D19" s="1" t="s">
        <v>59</v>
      </c>
      <c r="E19" s="71">
        <v>586326.44</v>
      </c>
    </row>
    <row r="20" spans="4:5" ht="16.5" customHeight="1">
      <c r="D20" s="1" t="s">
        <v>60</v>
      </c>
      <c r="E20" s="71">
        <v>224428.62</v>
      </c>
    </row>
    <row r="21" ht="16.5" customHeight="1">
      <c r="E21" s="71">
        <f>SUM(E1:E20)</f>
        <v>63253119.870000005</v>
      </c>
    </row>
    <row r="22" spans="4:5" ht="16.5" customHeight="1">
      <c r="D22" s="1" t="s">
        <v>61</v>
      </c>
      <c r="E22" s="71">
        <v>356775.09</v>
      </c>
    </row>
    <row r="23" spans="4:5" ht="16.5" customHeight="1">
      <c r="D23" s="1" t="s">
        <v>62</v>
      </c>
      <c r="E23" s="71">
        <v>125127</v>
      </c>
    </row>
    <row r="24" ht="16.5" customHeight="1">
      <c r="E24" s="71">
        <f>SUM(E21:E23)</f>
        <v>63735021.96000001</v>
      </c>
    </row>
    <row r="27" ht="16.5" customHeight="1">
      <c r="N27" s="51"/>
    </row>
    <row r="28" ht="16.5" customHeight="1">
      <c r="N28" s="51"/>
    </row>
    <row r="29" spans="1:256" s="2" customFormat="1" ht="16.5" customHeight="1">
      <c r="A29" s="1"/>
      <c r="B29" s="1"/>
      <c r="C29" s="1"/>
      <c r="D29" s="1"/>
      <c r="E29" s="71"/>
      <c r="F29" s="1"/>
      <c r="G29" s="1"/>
      <c r="H29" s="1"/>
      <c r="I29" s="1"/>
      <c r="J29" s="1"/>
      <c r="K29" s="1"/>
      <c r="L29" s="1"/>
      <c r="N29" s="56"/>
      <c r="IV29"/>
    </row>
    <row r="30" ht="16.5" customHeight="1">
      <c r="M30"/>
    </row>
  </sheetData>
  <sheetProtection selectLockedCells="1" selectUnlockedCells="1"/>
  <printOptions/>
  <pageMargins left="0.43333333333333335" right="0.4722222222222222" top="0.27569444444444446" bottom="0.2756944444444444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2016-03-25T10:53:13Z</cp:lastPrinted>
  <dcterms:modified xsi:type="dcterms:W3CDTF">2016-03-25T11:23:36Z</dcterms:modified>
  <cp:category/>
  <cp:version/>
  <cp:contentType/>
  <cp:contentStatus/>
</cp:coreProperties>
</file>